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4920" windowHeight="3495" tabRatio="760" activeTab="1"/>
  </bookViews>
  <sheets>
    <sheet name="General Information" sheetId="1" r:id="rId1"/>
    <sheet name="Turnover" sheetId="2" r:id="rId2"/>
  </sheets>
  <definedNames>
    <definedName name="_xlnm.Print_Area" localSheetId="1">'Turnover'!$A$17:$I$67</definedName>
    <definedName name="StaffReq">88</definedName>
  </definedNames>
  <calcPr fullCalcOnLoad="1"/>
</workbook>
</file>

<file path=xl/sharedStrings.xml><?xml version="1.0" encoding="utf-8"?>
<sst xmlns="http://schemas.openxmlformats.org/spreadsheetml/2006/main" count="73" uniqueCount="62">
  <si>
    <t>This sheet is write-protected. Information can only be entered in the grey cells. When this is done,</t>
  </si>
  <si>
    <t>the numerical information in the text will be updated. After entering the required information the</t>
  </si>
  <si>
    <t>report can be printed - only the graph and accompanying text will be printed.</t>
  </si>
  <si>
    <t>Poor selection decisions cost a lot when they add to turnover. Personnel experts have estimated</t>
  </si>
  <si>
    <t xml:space="preserve">the cost of unwanted turnover to be on average, about one-third of a person's salary. This does not </t>
  </si>
  <si>
    <t>include any lost revenue associated with calls that cannot be answered due to an unfilled vacancy.</t>
  </si>
  <si>
    <t>The following table is based on U.S. Department of Labor information. It estimates the breakdown</t>
  </si>
  <si>
    <t>Inefficiency/customer costs prior to person leaving the job</t>
  </si>
  <si>
    <t>Inefficiency/customer costs while a replacement learns the job</t>
  </si>
  <si>
    <t>Indirect costs (low morale, abuse of equipment, frustration, etc.)</t>
  </si>
  <si>
    <t>Lost revenue from calls during the period of the unfilled vacancy</t>
  </si>
  <si>
    <t>Costs</t>
  </si>
  <si>
    <t>Call revenue lost during hiring</t>
  </si>
  <si>
    <t>Call revenue lost during training</t>
  </si>
  <si>
    <t>Call revenue lost during ramp-up</t>
  </si>
  <si>
    <t>Total number of agents</t>
  </si>
  <si>
    <t>No. of agents transferred annually</t>
  </si>
  <si>
    <t>No. of agents terminated annually</t>
  </si>
  <si>
    <t>Average annual agent salary</t>
  </si>
  <si>
    <t>Amount of revenue per call</t>
  </si>
  <si>
    <t>Average no. of hours position open</t>
  </si>
  <si>
    <t>Average no. of hours to train agent</t>
  </si>
  <si>
    <t>Average no. of calls per agent hour</t>
  </si>
  <si>
    <t>No. of hours to achieve 100% eff.</t>
  </si>
  <si>
    <t>New agent's initial efficiency</t>
  </si>
  <si>
    <t>Agent retention</t>
  </si>
  <si>
    <t>Agent turnover</t>
  </si>
  <si>
    <t>Agent Retention</t>
  </si>
  <si>
    <t>Agent Transfers</t>
  </si>
  <si>
    <t>Agent Terminations</t>
  </si>
  <si>
    <t>Total</t>
  </si>
  <si>
    <t>Percentages</t>
  </si>
  <si>
    <t>Instructions - Turnover Worksheet</t>
  </si>
  <si>
    <t>Operating Costs</t>
  </si>
  <si>
    <t>Cost of new hire (recruiting, interviews, travel, job fairs, etc.)</t>
  </si>
  <si>
    <t>Client Information</t>
  </si>
  <si>
    <t>Company Name</t>
  </si>
  <si>
    <t>Address 1</t>
  </si>
  <si>
    <t>Address 2</t>
  </si>
  <si>
    <t>City</t>
  </si>
  <si>
    <t>State</t>
  </si>
  <si>
    <t>Telephone No.</t>
  </si>
  <si>
    <t>FAX No.</t>
  </si>
  <si>
    <t>Zip Code</t>
  </si>
  <si>
    <t>Consultant Information</t>
  </si>
  <si>
    <t>Suite 123</t>
  </si>
  <si>
    <t>1234 Main St.</t>
  </si>
  <si>
    <t>TN</t>
  </si>
  <si>
    <t>(615) 555-1234</t>
  </si>
  <si>
    <t>(615) 555-5678</t>
  </si>
  <si>
    <t xml:space="preserve">Revision - </t>
  </si>
  <si>
    <t xml:space="preserve">Date - </t>
  </si>
  <si>
    <t>ABC Call Center</t>
  </si>
  <si>
    <t>Nashville</t>
  </si>
  <si>
    <t>The Call Center School</t>
  </si>
  <si>
    <t>790 Harding Place</t>
  </si>
  <si>
    <t>(615)-812-8400</t>
  </si>
  <si>
    <t>(615) 834-8602</t>
  </si>
  <si>
    <t>©2001 The Call Center School</t>
  </si>
  <si>
    <t>Copyright 2001 The Call Center School - Nashville, TN</t>
  </si>
  <si>
    <t>No part of this workbook may be used or reproduced without the prior written permission of The Call Center School</t>
  </si>
  <si>
    <t>© 2001 The Call Center School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</si>
</sst>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mmmm\ d\,\ yyyy"/>
    <numFmt numFmtId="175" formatCode="#,##0.0"/>
    <numFmt numFmtId="176" formatCode="0.0000000000000"/>
    <numFmt numFmtId="177" formatCode="0.0000"/>
    <numFmt numFmtId="178" formatCode="0.000"/>
    <numFmt numFmtId="179" formatCode="&quot;$&quot;#,##0"/>
    <numFmt numFmtId="180" formatCode="&quot;$&quot;#,##0.00"/>
    <numFmt numFmtId="181" formatCode="m/d"/>
    <numFmt numFmtId="182" formatCode="mm/dd/yy"/>
  </numFmts>
  <fonts count="1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6"/>
      <name val="Arial"/>
      <family val="2"/>
    </font>
    <font>
      <b/>
      <sz val="10.75"/>
      <name val="Arial"/>
      <family val="2"/>
    </font>
    <font>
      <b/>
      <sz val="14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>
      <alignment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179" fontId="2" fillId="0" borderId="0" xfId="0" applyNumberFormat="1" applyFont="1" applyAlignment="1" applyProtection="1">
      <alignment/>
      <protection hidden="1"/>
    </xf>
    <xf numFmtId="179" fontId="3" fillId="2" borderId="1" xfId="0" applyNumberFormat="1" applyFont="1" applyFill="1" applyBorder="1" applyAlignment="1" applyProtection="1">
      <alignment/>
      <protection locked="0"/>
    </xf>
    <xf numFmtId="180" fontId="3" fillId="2" borderId="1" xfId="0" applyNumberFormat="1" applyFont="1" applyFill="1" applyBorder="1" applyAlignment="1" applyProtection="1">
      <alignment horizontal="right"/>
      <protection locked="0"/>
    </xf>
    <xf numFmtId="9" fontId="3" fillId="2" borderId="1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 textRotation="90" wrapText="1"/>
      <protection hidden="1"/>
    </xf>
    <xf numFmtId="0" fontId="3" fillId="0" borderId="1" xfId="0" applyFont="1" applyBorder="1" applyAlignment="1" applyProtection="1">
      <alignment horizontal="left"/>
      <protection hidden="1"/>
    </xf>
    <xf numFmtId="0" fontId="3" fillId="0" borderId="2" xfId="0" applyFont="1" applyBorder="1" applyAlignment="1" applyProtection="1">
      <alignment horizontal="left"/>
      <protection hidden="1"/>
    </xf>
    <xf numFmtId="0" fontId="0" fillId="0" borderId="2" xfId="0" applyFont="1" applyBorder="1" applyAlignment="1" applyProtection="1">
      <alignment horizontal="left" indent="6"/>
      <protection hidden="1"/>
    </xf>
    <xf numFmtId="179" fontId="0" fillId="0" borderId="3" xfId="0" applyNumberFormat="1" applyFont="1" applyBorder="1" applyAlignment="1" applyProtection="1">
      <alignment/>
      <protection hidden="1"/>
    </xf>
    <xf numFmtId="179" fontId="0" fillId="0" borderId="4" xfId="0" applyNumberFormat="1" applyFont="1" applyBorder="1" applyAlignment="1" applyProtection="1">
      <alignment/>
      <protection hidden="1"/>
    </xf>
    <xf numFmtId="179" fontId="0" fillId="0" borderId="5" xfId="0" applyNumberFormat="1" applyFont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3" fillId="4" borderId="6" xfId="0" applyFont="1" applyFill="1" applyBorder="1" applyAlignment="1" applyProtection="1">
      <alignment horizontal="right"/>
      <protection hidden="1"/>
    </xf>
    <xf numFmtId="0" fontId="3" fillId="4" borderId="0" xfId="0" applyFont="1" applyFill="1" applyBorder="1" applyAlignment="1" applyProtection="1">
      <alignment horizontal="left"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7" xfId="0" applyFill="1" applyBorder="1" applyAlignment="1" applyProtection="1">
      <alignment/>
      <protection hidden="1"/>
    </xf>
    <xf numFmtId="0" fontId="0" fillId="4" borderId="6" xfId="0" applyFill="1" applyBorder="1" applyAlignment="1" applyProtection="1">
      <alignment/>
      <protection hidden="1"/>
    </xf>
    <xf numFmtId="0" fontId="3" fillId="4" borderId="0" xfId="0" applyFont="1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3" fillId="4" borderId="6" xfId="0" applyFont="1" applyFill="1" applyBorder="1" applyAlignment="1" applyProtection="1">
      <alignment/>
      <protection hidden="1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3" fillId="3" borderId="7" xfId="0" applyFont="1" applyFill="1" applyBorder="1" applyAlignment="1" applyProtection="1">
      <alignment horizontal="left"/>
      <protection hidden="1"/>
    </xf>
    <xf numFmtId="0" fontId="3" fillId="3" borderId="9" xfId="0" applyFont="1" applyFill="1" applyBorder="1" applyAlignment="1" applyProtection="1">
      <alignment horizontal="left"/>
      <protection hidden="1"/>
    </xf>
    <xf numFmtId="0" fontId="2" fillId="3" borderId="12" xfId="0" applyFont="1" applyFill="1" applyBorder="1" applyAlignment="1" applyProtection="1">
      <alignment/>
      <protection hidden="1"/>
    </xf>
    <xf numFmtId="0" fontId="0" fillId="3" borderId="13" xfId="0" applyFont="1" applyFill="1" applyBorder="1" applyAlignment="1" applyProtection="1">
      <alignment/>
      <protection hidden="1"/>
    </xf>
    <xf numFmtId="0" fontId="0" fillId="3" borderId="14" xfId="0" applyFont="1" applyFill="1" applyBorder="1" applyAlignment="1" applyProtection="1">
      <alignment/>
      <protection hidden="1"/>
    </xf>
    <xf numFmtId="0" fontId="0" fillId="3" borderId="15" xfId="0" applyFont="1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0" fillId="3" borderId="16" xfId="0" applyFont="1" applyFill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/>
      <protection hidden="1"/>
    </xf>
    <xf numFmtId="173" fontId="3" fillId="3" borderId="1" xfId="0" applyNumberFormat="1" applyFont="1" applyFill="1" applyBorder="1" applyAlignment="1" applyProtection="1">
      <alignment/>
      <protection hidden="1"/>
    </xf>
    <xf numFmtId="0" fontId="0" fillId="3" borderId="17" xfId="0" applyFont="1" applyFill="1" applyBorder="1" applyAlignment="1" applyProtection="1">
      <alignment/>
      <protection hidden="1"/>
    </xf>
    <xf numFmtId="0" fontId="0" fillId="3" borderId="18" xfId="0" applyFont="1" applyFill="1" applyBorder="1" applyAlignment="1" applyProtection="1">
      <alignment/>
      <protection hidden="1"/>
    </xf>
    <xf numFmtId="0" fontId="0" fillId="3" borderId="19" xfId="0" applyFont="1" applyFill="1" applyBorder="1" applyAlignment="1" applyProtection="1">
      <alignment/>
      <protection hidden="1"/>
    </xf>
    <xf numFmtId="0" fontId="3" fillId="3" borderId="18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3" fillId="3" borderId="20" xfId="0" applyFont="1" applyFill="1" applyBorder="1" applyAlignment="1" applyProtection="1">
      <alignment horizontal="left"/>
      <protection hidden="1"/>
    </xf>
    <xf numFmtId="0" fontId="3" fillId="3" borderId="21" xfId="0" applyFont="1" applyFill="1" applyBorder="1" applyAlignment="1" applyProtection="1">
      <alignment horizontal="left"/>
      <protection hidden="1"/>
    </xf>
    <xf numFmtId="0" fontId="0" fillId="3" borderId="21" xfId="0" applyFont="1" applyFill="1" applyBorder="1" applyAlignment="1" applyProtection="1">
      <alignment/>
      <protection hidden="1"/>
    </xf>
    <xf numFmtId="0" fontId="3" fillId="3" borderId="22" xfId="0" applyFont="1" applyFill="1" applyBorder="1" applyAlignment="1" applyProtection="1">
      <alignment horizontal="left"/>
      <protection hidden="1"/>
    </xf>
    <xf numFmtId="0" fontId="0" fillId="3" borderId="22" xfId="0" applyFont="1" applyFill="1" applyBorder="1" applyAlignment="1" applyProtection="1">
      <alignment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0" fillId="3" borderId="1" xfId="0" applyFont="1" applyFill="1" applyBorder="1" applyAlignment="1" applyProtection="1">
      <alignment/>
      <protection hidden="1"/>
    </xf>
    <xf numFmtId="0" fontId="0" fillId="3" borderId="0" xfId="0" applyFill="1" applyBorder="1" applyAlignment="1">
      <alignment/>
    </xf>
    <xf numFmtId="179" fontId="3" fillId="3" borderId="16" xfId="0" applyNumberFormat="1" applyFont="1" applyFill="1" applyBorder="1" applyAlignment="1" applyProtection="1">
      <alignment/>
      <protection hidden="1"/>
    </xf>
    <xf numFmtId="0" fontId="3" fillId="3" borderId="1" xfId="0" applyFont="1" applyFill="1" applyBorder="1" applyAlignment="1" applyProtection="1">
      <alignment/>
      <protection hidden="1"/>
    </xf>
    <xf numFmtId="3" fontId="4" fillId="3" borderId="10" xfId="0" applyNumberFormat="1" applyFont="1" applyFill="1" applyBorder="1" applyAlignment="1" applyProtection="1">
      <alignment/>
      <protection hidden="1"/>
    </xf>
    <xf numFmtId="0" fontId="3" fillId="3" borderId="20" xfId="0" applyFont="1" applyFill="1" applyBorder="1" applyAlignment="1" applyProtection="1">
      <alignment/>
      <protection hidden="1"/>
    </xf>
    <xf numFmtId="0" fontId="0" fillId="3" borderId="23" xfId="0" applyFont="1" applyFill="1" applyBorder="1" applyAlignment="1" applyProtection="1">
      <alignment/>
      <protection hidden="1"/>
    </xf>
    <xf numFmtId="179" fontId="3" fillId="3" borderId="23" xfId="0" applyNumberFormat="1" applyFont="1" applyFill="1" applyBorder="1" applyAlignment="1" applyProtection="1">
      <alignment/>
      <protection hidden="1"/>
    </xf>
    <xf numFmtId="0" fontId="3" fillId="3" borderId="22" xfId="0" applyFont="1" applyFill="1" applyBorder="1" applyAlignment="1" applyProtection="1">
      <alignment/>
      <protection hidden="1"/>
    </xf>
    <xf numFmtId="179" fontId="3" fillId="3" borderId="1" xfId="0" applyNumberFormat="1" applyFont="1" applyFill="1" applyBorder="1" applyAlignment="1" applyProtection="1">
      <alignment/>
      <protection hidden="1"/>
    </xf>
    <xf numFmtId="0" fontId="0" fillId="3" borderId="20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6" fillId="4" borderId="24" xfId="0" applyFont="1" applyFill="1" applyBorder="1" applyAlignment="1" applyProtection="1">
      <alignment horizontal="left"/>
      <protection hidden="1"/>
    </xf>
    <xf numFmtId="0" fontId="6" fillId="4" borderId="8" xfId="0" applyFont="1" applyFill="1" applyBorder="1" applyAlignment="1" applyProtection="1">
      <alignment horizontal="left"/>
      <protection hidden="1"/>
    </xf>
    <xf numFmtId="0" fontId="4" fillId="3" borderId="25" xfId="0" applyFont="1" applyFill="1" applyBorder="1" applyAlignment="1" applyProtection="1">
      <alignment horizontal="center"/>
      <protection hidden="1"/>
    </xf>
    <xf numFmtId="0" fontId="4" fillId="3" borderId="26" xfId="0" applyFont="1" applyFill="1" applyBorder="1" applyAlignment="1" applyProtection="1">
      <alignment horizontal="center"/>
      <protection hidden="1"/>
    </xf>
    <xf numFmtId="0" fontId="4" fillId="3" borderId="27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right"/>
      <protection hidden="1"/>
    </xf>
    <xf numFmtId="0" fontId="3" fillId="3" borderId="0" xfId="0" applyFont="1" applyFill="1" applyBorder="1" applyAlignment="1" applyProtection="1">
      <alignment horizontal="right"/>
      <protection hidden="1"/>
    </xf>
    <xf numFmtId="0" fontId="3" fillId="3" borderId="24" xfId="0" applyFont="1" applyFill="1" applyBorder="1" applyAlignment="1" applyProtection="1">
      <alignment horizontal="right"/>
      <protection hidden="1"/>
    </xf>
    <xf numFmtId="0" fontId="3" fillId="3" borderId="8" xfId="0" applyFont="1" applyFill="1" applyBorder="1" applyAlignment="1" applyProtection="1">
      <alignment horizontal="right"/>
      <protection hidden="1"/>
    </xf>
    <xf numFmtId="0" fontId="3" fillId="4" borderId="25" xfId="0" applyFont="1" applyFill="1" applyBorder="1" applyAlignment="1" applyProtection="1">
      <alignment horizontal="center"/>
      <protection hidden="1"/>
    </xf>
    <xf numFmtId="0" fontId="3" fillId="4" borderId="26" xfId="0" applyFont="1" applyFill="1" applyBorder="1" applyAlignment="1" applyProtection="1">
      <alignment horizontal="center"/>
      <protection hidden="1"/>
    </xf>
    <xf numFmtId="0" fontId="3" fillId="4" borderId="27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left"/>
      <protection hidden="1"/>
    </xf>
    <xf numFmtId="15" fontId="3" fillId="4" borderId="0" xfId="0" applyNumberFormat="1" applyFont="1" applyFill="1" applyBorder="1" applyAlignment="1" applyProtection="1">
      <alignment horizontal="left"/>
      <protection hidden="1"/>
    </xf>
    <xf numFmtId="0" fontId="3" fillId="2" borderId="28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3" fillId="2" borderId="21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0" fillId="0" borderId="29" xfId="0" applyBorder="1" applyAlignment="1">
      <alignment horizontal="center" vertical="center" textRotation="90" wrapText="1"/>
    </xf>
    <xf numFmtId="0" fontId="0" fillId="0" borderId="30" xfId="0" applyBorder="1" applyAlignment="1">
      <alignment/>
    </xf>
    <xf numFmtId="0" fontId="0" fillId="0" borderId="31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Cost of Replacing a Single Agent</a:t>
            </a:r>
          </a:p>
        </c:rich>
      </c:tx>
      <c:layout>
        <c:manualLayout>
          <c:xMode val="factor"/>
          <c:yMode val="factor"/>
          <c:x val="0.26975"/>
          <c:y val="0.8605"/>
        </c:manualLayout>
      </c:layout>
      <c:spPr>
        <a:noFill/>
        <a:ln>
          <a:noFill/>
        </a:ln>
      </c:spPr>
    </c:title>
    <c:view3D>
      <c:rotX val="50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06675"/>
          <c:y val="0.08325"/>
          <c:w val="0.4745"/>
          <c:h val="0.774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FFFFCC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9999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Turnover!$F$12:$F$15</c:f>
              <c:strCache/>
            </c:strRef>
          </c:cat>
          <c:val>
            <c:numRef>
              <c:f>Turnover!$I$12:$I$15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"/>
          <c:y val="0"/>
          <c:w val="0.3285"/>
          <c:h val="0.32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Turnover</a:t>
            </a:r>
          </a:p>
        </c:rich>
      </c:tx>
      <c:layout>
        <c:manualLayout>
          <c:xMode val="factor"/>
          <c:yMode val="factor"/>
          <c:x val="0.43025"/>
          <c:y val="0.868"/>
        </c:manualLayout>
      </c:layout>
      <c:spPr>
        <a:noFill/>
        <a:ln>
          <a:noFill/>
        </a:ln>
      </c:spPr>
    </c:title>
    <c:view3D>
      <c:rotX val="50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965"/>
          <c:y val="0.07575"/>
          <c:w val="0.42825"/>
          <c:h val="0.851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Turnover!$L$7:$L$9</c:f>
              <c:strCache/>
            </c:strRef>
          </c:cat>
          <c:val>
            <c:numRef>
              <c:f>Turnover!$K$7:$K$9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Turnover!$L$7:$L$9</c:f>
              <c:strCache/>
            </c:strRef>
          </c:cat>
          <c:val>
            <c:numRef>
              <c:f>Turnover!$K$7:$K$9</c:f>
              <c:numCache/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Turnover!$L$7:$L$9</c:f>
              <c:strCache/>
            </c:strRef>
          </c:cat>
          <c:val>
            <c:numRef>
              <c:f>Turnover!$L$7:$L$9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"/>
          <c:w val="0.23025"/>
          <c:h val="0.24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2</xdr:row>
      <xdr:rowOff>95250</xdr:rowOff>
    </xdr:from>
    <xdr:to>
      <xdr:col>6</xdr:col>
      <xdr:colOff>95250</xdr:colOff>
      <xdr:row>6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2381250" y="428625"/>
          <a:ext cx="1371600" cy="619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561975</xdr:colOff>
      <xdr:row>2</xdr:row>
      <xdr:rowOff>104775</xdr:rowOff>
    </xdr:from>
    <xdr:to>
      <xdr:col>6</xdr:col>
      <xdr:colOff>76200</xdr:colOff>
      <xdr:row>6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438150"/>
          <a:ext cx="1343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32</xdr:row>
      <xdr:rowOff>0</xdr:rowOff>
    </xdr:from>
    <xdr:to>
      <xdr:col>8</xdr:col>
      <xdr:colOff>581025</xdr:colOff>
      <xdr:row>46</xdr:row>
      <xdr:rowOff>66675</xdr:rowOff>
    </xdr:to>
    <xdr:graphicFrame>
      <xdr:nvGraphicFramePr>
        <xdr:cNvPr id="1" name="Chart 4"/>
        <xdr:cNvGraphicFramePr/>
      </xdr:nvGraphicFramePr>
      <xdr:xfrm>
        <a:off x="38100" y="5248275"/>
        <a:ext cx="54197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38100</xdr:colOff>
      <xdr:row>17</xdr:row>
      <xdr:rowOff>76200</xdr:rowOff>
    </xdr:from>
    <xdr:to>
      <xdr:col>8</xdr:col>
      <xdr:colOff>581025</xdr:colOff>
      <xdr:row>31</xdr:row>
      <xdr:rowOff>142875</xdr:rowOff>
    </xdr:to>
    <xdr:graphicFrame>
      <xdr:nvGraphicFramePr>
        <xdr:cNvPr id="2" name="Chart 1"/>
        <xdr:cNvGraphicFramePr/>
      </xdr:nvGraphicFramePr>
      <xdr:xfrm>
        <a:off x="38100" y="2895600"/>
        <a:ext cx="541972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K57"/>
  <sheetViews>
    <sheetView workbookViewId="0" topLeftCell="A1">
      <selection activeCell="E27" sqref="E27"/>
    </sheetView>
  </sheetViews>
  <sheetFormatPr defaultColWidth="9.140625" defaultRowHeight="12.75"/>
  <sheetData>
    <row r="1" spans="1:10" ht="13.5" thickTop="1">
      <c r="A1" s="86" t="s">
        <v>59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ht="12.75">
      <c r="A2" s="89" t="s">
        <v>60</v>
      </c>
      <c r="B2" s="90"/>
      <c r="C2" s="90"/>
      <c r="D2" s="90"/>
      <c r="E2" s="90"/>
      <c r="F2" s="90"/>
      <c r="G2" s="90"/>
      <c r="H2" s="90"/>
      <c r="I2" s="90"/>
      <c r="J2" s="91"/>
    </row>
    <row r="3" spans="1:10" ht="12.75">
      <c r="A3" s="28"/>
      <c r="B3" s="50"/>
      <c r="C3" s="50"/>
      <c r="D3" s="26"/>
      <c r="E3" s="26"/>
      <c r="F3" s="26"/>
      <c r="G3" s="26"/>
      <c r="H3" s="26"/>
      <c r="I3" s="26"/>
      <c r="J3" s="27"/>
    </row>
    <row r="4" spans="1:10" ht="12.75">
      <c r="A4" s="24" t="s">
        <v>50</v>
      </c>
      <c r="B4" s="92">
        <v>1</v>
      </c>
      <c r="C4" s="92"/>
      <c r="D4" s="26"/>
      <c r="E4" s="26"/>
      <c r="F4" s="26"/>
      <c r="G4" s="26"/>
      <c r="H4" s="26"/>
      <c r="I4" s="26"/>
      <c r="J4" s="27"/>
    </row>
    <row r="5" spans="1:10" ht="12.75">
      <c r="A5" s="24" t="s">
        <v>51</v>
      </c>
      <c r="B5" s="93">
        <v>37018</v>
      </c>
      <c r="C5" s="92"/>
      <c r="D5" s="26"/>
      <c r="E5" s="26"/>
      <c r="F5" s="26"/>
      <c r="G5" s="26"/>
      <c r="H5" s="26"/>
      <c r="I5" s="26"/>
      <c r="J5" s="27"/>
    </row>
    <row r="6" spans="1:10" ht="12.75">
      <c r="A6" s="28"/>
      <c r="B6" s="26"/>
      <c r="C6" s="26"/>
      <c r="D6" s="26"/>
      <c r="E6" s="26"/>
      <c r="F6" s="26"/>
      <c r="G6" s="26"/>
      <c r="H6" s="26"/>
      <c r="I6" s="26"/>
      <c r="J6" s="27"/>
    </row>
    <row r="7" spans="1:10" ht="13.5" thickBot="1">
      <c r="A7" s="28"/>
      <c r="B7" s="26"/>
      <c r="C7" s="26"/>
      <c r="D7" s="26"/>
      <c r="E7" s="26"/>
      <c r="F7" s="26"/>
      <c r="G7" s="26"/>
      <c r="H7" s="26"/>
      <c r="I7" s="26"/>
      <c r="J7" s="27"/>
    </row>
    <row r="8" spans="1:10" ht="13.5" thickTop="1">
      <c r="A8" s="77" t="s">
        <v>35</v>
      </c>
      <c r="B8" s="78"/>
      <c r="C8" s="78"/>
      <c r="D8" s="78"/>
      <c r="E8" s="79"/>
      <c r="F8" s="77" t="s">
        <v>44</v>
      </c>
      <c r="G8" s="78"/>
      <c r="H8" s="78"/>
      <c r="I8" s="78"/>
      <c r="J8" s="79"/>
    </row>
    <row r="9" spans="1:10" ht="12.75">
      <c r="A9" s="82" t="s">
        <v>36</v>
      </c>
      <c r="B9" s="83"/>
      <c r="C9" s="95" t="s">
        <v>52</v>
      </c>
      <c r="D9" s="96"/>
      <c r="E9" s="97"/>
      <c r="F9" s="82" t="s">
        <v>36</v>
      </c>
      <c r="G9" s="83"/>
      <c r="H9" s="80" t="s">
        <v>54</v>
      </c>
      <c r="I9" s="80"/>
      <c r="J9" s="81"/>
    </row>
    <row r="10" spans="1:10" ht="12.75">
      <c r="A10" s="82" t="s">
        <v>37</v>
      </c>
      <c r="B10" s="83"/>
      <c r="C10" s="80" t="s">
        <v>45</v>
      </c>
      <c r="D10" s="80"/>
      <c r="E10" s="81"/>
      <c r="F10" s="82" t="s">
        <v>37</v>
      </c>
      <c r="G10" s="83"/>
      <c r="H10" s="80" t="s">
        <v>55</v>
      </c>
      <c r="I10" s="80"/>
      <c r="J10" s="81"/>
    </row>
    <row r="11" spans="1:10" ht="12.75">
      <c r="A11" s="82" t="s">
        <v>38</v>
      </c>
      <c r="B11" s="83"/>
      <c r="C11" s="80" t="s">
        <v>46</v>
      </c>
      <c r="D11" s="80"/>
      <c r="E11" s="81"/>
      <c r="F11" s="82" t="s">
        <v>38</v>
      </c>
      <c r="G11" s="83"/>
      <c r="H11" s="80"/>
      <c r="I11" s="80"/>
      <c r="J11" s="81"/>
    </row>
    <row r="12" spans="1:10" ht="12.75">
      <c r="A12" s="82" t="s">
        <v>39</v>
      </c>
      <c r="B12" s="83"/>
      <c r="C12" s="80" t="s">
        <v>53</v>
      </c>
      <c r="D12" s="80"/>
      <c r="E12" s="81"/>
      <c r="F12" s="82" t="s">
        <v>39</v>
      </c>
      <c r="G12" s="83"/>
      <c r="H12" s="80" t="s">
        <v>53</v>
      </c>
      <c r="I12" s="80"/>
      <c r="J12" s="81"/>
    </row>
    <row r="13" spans="1:10" ht="12.75">
      <c r="A13" s="82" t="s">
        <v>40</v>
      </c>
      <c r="B13" s="83"/>
      <c r="C13" s="33" t="s">
        <v>47</v>
      </c>
      <c r="D13" s="22" t="s">
        <v>43</v>
      </c>
      <c r="E13" s="34">
        <v>37204</v>
      </c>
      <c r="F13" s="82" t="s">
        <v>40</v>
      </c>
      <c r="G13" s="83"/>
      <c r="H13" s="33" t="s">
        <v>47</v>
      </c>
      <c r="I13" s="22" t="s">
        <v>43</v>
      </c>
      <c r="J13" s="34">
        <v>37204</v>
      </c>
    </row>
    <row r="14" spans="1:10" ht="12.75">
      <c r="A14" s="82" t="s">
        <v>41</v>
      </c>
      <c r="B14" s="83"/>
      <c r="C14" s="80" t="s">
        <v>48</v>
      </c>
      <c r="D14" s="80"/>
      <c r="E14" s="35"/>
      <c r="F14" s="82" t="s">
        <v>41</v>
      </c>
      <c r="G14" s="83"/>
      <c r="H14" s="80" t="s">
        <v>56</v>
      </c>
      <c r="I14" s="80"/>
      <c r="J14" s="35"/>
    </row>
    <row r="15" spans="1:10" ht="13.5" thickBot="1">
      <c r="A15" s="84" t="s">
        <v>42</v>
      </c>
      <c r="B15" s="85"/>
      <c r="C15" s="94" t="s">
        <v>49</v>
      </c>
      <c r="D15" s="94"/>
      <c r="E15" s="36"/>
      <c r="F15" s="84" t="s">
        <v>42</v>
      </c>
      <c r="G15" s="85"/>
      <c r="H15" s="94" t="s">
        <v>57</v>
      </c>
      <c r="I15" s="94"/>
      <c r="J15" s="36"/>
    </row>
    <row r="16" spans="1:10" ht="13.5" thickTop="1">
      <c r="A16" s="32"/>
      <c r="B16" s="29"/>
      <c r="C16" s="25"/>
      <c r="D16" s="25"/>
      <c r="E16" s="25"/>
      <c r="F16" s="26"/>
      <c r="G16" s="26"/>
      <c r="H16" s="26"/>
      <c r="I16" s="26"/>
      <c r="J16" s="27"/>
    </row>
    <row r="17" spans="1:10" s="4" customFormat="1" ht="12.75">
      <c r="A17" s="28"/>
      <c r="B17" s="26"/>
      <c r="C17" s="26"/>
      <c r="D17" s="26"/>
      <c r="E17" s="26"/>
      <c r="F17" s="26"/>
      <c r="G17" s="26"/>
      <c r="H17" s="26"/>
      <c r="I17" s="26"/>
      <c r="J17" s="27"/>
    </row>
    <row r="18" spans="1:10" s="4" customFormat="1" ht="12.75">
      <c r="A18" s="28"/>
      <c r="B18" s="26"/>
      <c r="C18" s="26"/>
      <c r="D18" s="26"/>
      <c r="E18" s="26"/>
      <c r="F18" s="26"/>
      <c r="G18" s="26"/>
      <c r="H18" s="26"/>
      <c r="I18" s="26"/>
      <c r="J18" s="27"/>
    </row>
    <row r="19" spans="1:10" s="4" customFormat="1" ht="12.75">
      <c r="A19" s="28"/>
      <c r="B19" s="26"/>
      <c r="C19" s="26"/>
      <c r="D19" s="26"/>
      <c r="E19" s="26"/>
      <c r="F19" s="26"/>
      <c r="G19" s="26"/>
      <c r="H19" s="26"/>
      <c r="I19" s="26"/>
      <c r="J19" s="27"/>
    </row>
    <row r="20" spans="1:10" s="4" customFormat="1" ht="12.75">
      <c r="A20" s="28"/>
      <c r="B20" s="26"/>
      <c r="C20" s="26"/>
      <c r="D20" s="26"/>
      <c r="E20" s="26"/>
      <c r="F20" s="26"/>
      <c r="G20" s="26"/>
      <c r="H20" s="26"/>
      <c r="I20" s="26"/>
      <c r="J20" s="27"/>
    </row>
    <row r="21" spans="1:10" s="4" customFormat="1" ht="12.75">
      <c r="A21" s="28"/>
      <c r="B21" s="26"/>
      <c r="C21" s="26"/>
      <c r="D21" s="26"/>
      <c r="E21" s="26"/>
      <c r="F21" s="26"/>
      <c r="G21" s="26"/>
      <c r="H21" s="26"/>
      <c r="I21" s="26"/>
      <c r="J21" s="27"/>
    </row>
    <row r="22" spans="1:10" s="4" customFormat="1" ht="12.75">
      <c r="A22" s="28"/>
      <c r="B22" s="26"/>
      <c r="C22" s="26"/>
      <c r="D22" s="26"/>
      <c r="E22" s="26"/>
      <c r="F22" s="26"/>
      <c r="G22" s="26"/>
      <c r="H22" s="26"/>
      <c r="I22" s="26"/>
      <c r="J22" s="27"/>
    </row>
    <row r="23" spans="1:10" s="4" customFormat="1" ht="12.75">
      <c r="A23" s="28"/>
      <c r="B23" s="26"/>
      <c r="C23" s="26"/>
      <c r="D23" s="26"/>
      <c r="E23" s="26"/>
      <c r="F23" s="26"/>
      <c r="G23" s="26"/>
      <c r="H23" s="26"/>
      <c r="I23" s="26"/>
      <c r="J23" s="27"/>
    </row>
    <row r="24" spans="1:10" s="4" customFormat="1" ht="12.75">
      <c r="A24" s="28"/>
      <c r="B24" s="26"/>
      <c r="C24" s="26"/>
      <c r="D24" s="26"/>
      <c r="E24" s="26"/>
      <c r="F24" s="26"/>
      <c r="G24" s="26"/>
      <c r="H24" s="26"/>
      <c r="I24" s="26"/>
      <c r="J24" s="27"/>
    </row>
    <row r="25" spans="1:10" ht="12.75">
      <c r="A25" s="28"/>
      <c r="B25" s="26"/>
      <c r="C25" s="26"/>
      <c r="D25" s="26"/>
      <c r="E25" s="26"/>
      <c r="F25" s="26"/>
      <c r="G25" s="26"/>
      <c r="H25" s="26"/>
      <c r="I25" s="26"/>
      <c r="J25" s="27"/>
    </row>
    <row r="26" spans="1:10" ht="12.75">
      <c r="A26" s="28"/>
      <c r="B26" s="26"/>
      <c r="C26" s="26"/>
      <c r="D26" s="26"/>
      <c r="E26" s="26"/>
      <c r="F26" s="26"/>
      <c r="G26" s="26"/>
      <c r="H26" s="26"/>
      <c r="I26" s="26"/>
      <c r="J26" s="27"/>
    </row>
    <row r="27" spans="1:10" ht="12.75">
      <c r="A27" s="28"/>
      <c r="B27" s="26"/>
      <c r="C27" s="26"/>
      <c r="D27" s="26"/>
      <c r="E27" s="26"/>
      <c r="F27" s="26"/>
      <c r="G27" s="26"/>
      <c r="H27" s="26"/>
      <c r="I27" s="26"/>
      <c r="J27" s="27"/>
    </row>
    <row r="28" spans="1:10" ht="12.75">
      <c r="A28" s="28"/>
      <c r="B28" s="26"/>
      <c r="C28" s="26"/>
      <c r="D28" s="26"/>
      <c r="E28" s="26"/>
      <c r="F28" s="26"/>
      <c r="G28" s="26"/>
      <c r="H28" s="26"/>
      <c r="I28" s="26"/>
      <c r="J28" s="27"/>
    </row>
    <row r="29" spans="1:10" ht="12.75">
      <c r="A29" s="28"/>
      <c r="B29" s="26"/>
      <c r="C29" s="26"/>
      <c r="D29" s="26"/>
      <c r="E29" s="26"/>
      <c r="F29" s="26"/>
      <c r="G29" s="26"/>
      <c r="H29" s="26"/>
      <c r="I29" s="26"/>
      <c r="J29" s="27"/>
    </row>
    <row r="30" spans="1:10" ht="12.75">
      <c r="A30" s="28"/>
      <c r="B30" s="26"/>
      <c r="C30" s="26"/>
      <c r="D30" s="26"/>
      <c r="E30" s="26"/>
      <c r="F30" s="26"/>
      <c r="G30" s="26"/>
      <c r="H30" s="26"/>
      <c r="I30" s="26"/>
      <c r="J30" s="27"/>
    </row>
    <row r="31" spans="1:10" ht="12.75">
      <c r="A31" s="28"/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2.75">
      <c r="A32" s="28"/>
      <c r="B32" s="26"/>
      <c r="C32" s="26"/>
      <c r="D32" s="26"/>
      <c r="E32" s="26"/>
      <c r="F32" s="26"/>
      <c r="G32" s="26"/>
      <c r="H32" s="26"/>
      <c r="I32" s="26"/>
      <c r="J32" s="27"/>
    </row>
    <row r="33" spans="1:10" ht="12.75">
      <c r="A33" s="28"/>
      <c r="B33" s="26"/>
      <c r="C33" s="26"/>
      <c r="D33" s="26"/>
      <c r="E33" s="26"/>
      <c r="F33" s="26"/>
      <c r="G33" s="26"/>
      <c r="H33" s="26"/>
      <c r="I33" s="26"/>
      <c r="J33" s="27"/>
    </row>
    <row r="34" spans="1:10" ht="12.75">
      <c r="A34" s="28"/>
      <c r="B34" s="26"/>
      <c r="C34" s="26"/>
      <c r="D34" s="26"/>
      <c r="E34" s="26"/>
      <c r="F34" s="26"/>
      <c r="G34" s="26"/>
      <c r="H34" s="26"/>
      <c r="I34" s="26"/>
      <c r="J34" s="27"/>
    </row>
    <row r="35" spans="1:10" ht="12.75">
      <c r="A35" s="28"/>
      <c r="B35" s="26"/>
      <c r="C35" s="26"/>
      <c r="D35" s="26"/>
      <c r="E35" s="26"/>
      <c r="F35" s="26"/>
      <c r="G35" s="26"/>
      <c r="H35" s="26"/>
      <c r="I35" s="26"/>
      <c r="J35" s="27"/>
    </row>
    <row r="36" spans="1:10" ht="12.75">
      <c r="A36" s="28"/>
      <c r="B36" s="26"/>
      <c r="C36" s="26"/>
      <c r="D36" s="26"/>
      <c r="E36" s="26"/>
      <c r="F36" s="26"/>
      <c r="G36" s="26"/>
      <c r="H36" s="26"/>
      <c r="I36" s="26"/>
      <c r="J36" s="27"/>
    </row>
    <row r="37" spans="1:10" ht="12.75">
      <c r="A37" s="28"/>
      <c r="B37" s="26"/>
      <c r="C37" s="26"/>
      <c r="D37" s="26"/>
      <c r="E37" s="26"/>
      <c r="F37" s="26"/>
      <c r="G37" s="26"/>
      <c r="H37" s="26"/>
      <c r="I37" s="26"/>
      <c r="J37" s="27"/>
    </row>
    <row r="38" spans="1:10" ht="12.75">
      <c r="A38" s="28"/>
      <c r="B38" s="26"/>
      <c r="C38" s="26"/>
      <c r="D38" s="26"/>
      <c r="E38" s="26"/>
      <c r="F38" s="26"/>
      <c r="G38" s="26"/>
      <c r="H38" s="26"/>
      <c r="I38" s="26"/>
      <c r="J38" s="27"/>
    </row>
    <row r="39" spans="1:10" ht="12.75">
      <c r="A39" s="28"/>
      <c r="B39" s="26"/>
      <c r="C39" s="26"/>
      <c r="D39" s="26"/>
      <c r="E39" s="26"/>
      <c r="F39" s="26"/>
      <c r="G39" s="26"/>
      <c r="H39" s="26"/>
      <c r="I39" s="26"/>
      <c r="J39" s="27"/>
    </row>
    <row r="40" spans="1:10" ht="12.75">
      <c r="A40" s="28"/>
      <c r="B40" s="26"/>
      <c r="C40" s="26"/>
      <c r="D40" s="26"/>
      <c r="E40" s="26"/>
      <c r="F40" s="26"/>
      <c r="G40" s="26"/>
      <c r="H40" s="26"/>
      <c r="I40" s="26"/>
      <c r="J40" s="27"/>
    </row>
    <row r="41" spans="1:10" ht="12.75">
      <c r="A41" s="28"/>
      <c r="B41" s="26"/>
      <c r="C41" s="26"/>
      <c r="D41" s="26"/>
      <c r="E41" s="26"/>
      <c r="F41" s="26"/>
      <c r="G41" s="26"/>
      <c r="H41" s="26"/>
      <c r="I41" s="26"/>
      <c r="J41" s="27"/>
    </row>
    <row r="42" spans="1:10" ht="12.75">
      <c r="A42" s="28"/>
      <c r="B42" s="26"/>
      <c r="C42" s="26"/>
      <c r="D42" s="26"/>
      <c r="E42" s="26"/>
      <c r="F42" s="26"/>
      <c r="G42" s="26"/>
      <c r="H42" s="26"/>
      <c r="I42" s="26"/>
      <c r="J42" s="27"/>
    </row>
    <row r="43" spans="1:10" ht="12.75">
      <c r="A43" s="28"/>
      <c r="B43" s="26"/>
      <c r="C43" s="26"/>
      <c r="D43" s="26"/>
      <c r="E43" s="26"/>
      <c r="F43" s="26"/>
      <c r="G43" s="26"/>
      <c r="H43" s="26"/>
      <c r="I43" s="26"/>
      <c r="J43" s="27"/>
    </row>
    <row r="44" spans="1:10" ht="12.75">
      <c r="A44" s="28"/>
      <c r="B44" s="26"/>
      <c r="C44" s="26"/>
      <c r="D44" s="26"/>
      <c r="E44" s="26"/>
      <c r="F44" s="26"/>
      <c r="G44" s="26"/>
      <c r="H44" s="26"/>
      <c r="I44" s="26"/>
      <c r="J44" s="27"/>
    </row>
    <row r="45" spans="1:10" ht="12.75">
      <c r="A45" s="28"/>
      <c r="B45" s="26"/>
      <c r="C45" s="26"/>
      <c r="D45" s="26"/>
      <c r="E45" s="26"/>
      <c r="F45" s="26"/>
      <c r="G45" s="26"/>
      <c r="H45" s="26"/>
      <c r="I45" s="26"/>
      <c r="J45" s="27"/>
    </row>
    <row r="46" spans="1:10" ht="12.75">
      <c r="A46" s="28"/>
      <c r="B46" s="26"/>
      <c r="C46" s="26"/>
      <c r="D46" s="26"/>
      <c r="E46" s="26"/>
      <c r="F46" s="26"/>
      <c r="G46" s="26"/>
      <c r="H46" s="26"/>
      <c r="I46" s="26"/>
      <c r="J46" s="27"/>
    </row>
    <row r="47" spans="1:10" ht="12.75">
      <c r="A47" s="28"/>
      <c r="B47" s="26"/>
      <c r="C47" s="26"/>
      <c r="D47" s="26"/>
      <c r="E47" s="26"/>
      <c r="F47" s="26"/>
      <c r="G47" s="26"/>
      <c r="H47" s="26"/>
      <c r="I47" s="26"/>
      <c r="J47" s="27"/>
    </row>
    <row r="48" spans="1:10" ht="12.75">
      <c r="A48" s="28"/>
      <c r="B48" s="26"/>
      <c r="C48" s="26"/>
      <c r="D48" s="26"/>
      <c r="E48" s="26"/>
      <c r="F48" s="26"/>
      <c r="G48" s="26"/>
      <c r="H48" s="26"/>
      <c r="I48" s="26"/>
      <c r="J48" s="27"/>
    </row>
    <row r="49" spans="1:11" ht="13.5" thickBot="1">
      <c r="A49" s="75" t="s">
        <v>58</v>
      </c>
      <c r="B49" s="76"/>
      <c r="C49" s="76"/>
      <c r="D49" s="30"/>
      <c r="E49" s="30"/>
      <c r="F49" s="30"/>
      <c r="G49" s="30"/>
      <c r="H49" s="30"/>
      <c r="I49" s="30"/>
      <c r="J49" s="31"/>
      <c r="K49" s="4"/>
    </row>
    <row r="50" spans="1:10" ht="13.5" thickTop="1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1" spans="1:10" ht="12.7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>
      <c r="A57" s="4"/>
      <c r="B57" s="4"/>
      <c r="C57" s="4"/>
      <c r="D57" s="4"/>
      <c r="E57" s="4"/>
      <c r="F57" s="4"/>
      <c r="G57" s="4"/>
      <c r="H57" s="4"/>
      <c r="I57" s="4"/>
      <c r="J57" s="4"/>
    </row>
  </sheetData>
  <sheetProtection password="EAF4" sheet="1" objects="1" scenarios="1"/>
  <mergeCells count="33">
    <mergeCell ref="A14:B14"/>
    <mergeCell ref="A9:B9"/>
    <mergeCell ref="A10:B10"/>
    <mergeCell ref="A11:B11"/>
    <mergeCell ref="F9:G9"/>
    <mergeCell ref="A15:B15"/>
    <mergeCell ref="C9:E9"/>
    <mergeCell ref="C10:E10"/>
    <mergeCell ref="C11:E11"/>
    <mergeCell ref="C12:E12"/>
    <mergeCell ref="C14:D14"/>
    <mergeCell ref="C15:D15"/>
    <mergeCell ref="A12:B12"/>
    <mergeCell ref="A13:B13"/>
    <mergeCell ref="H14:I14"/>
    <mergeCell ref="H15:I15"/>
    <mergeCell ref="F10:G10"/>
    <mergeCell ref="F11:G11"/>
    <mergeCell ref="F12:G12"/>
    <mergeCell ref="A1:J1"/>
    <mergeCell ref="A2:J2"/>
    <mergeCell ref="B4:C4"/>
    <mergeCell ref="B5:C5"/>
    <mergeCell ref="A49:C49"/>
    <mergeCell ref="A8:E8"/>
    <mergeCell ref="F8:J8"/>
    <mergeCell ref="H9:J9"/>
    <mergeCell ref="F13:G13"/>
    <mergeCell ref="F14:G14"/>
    <mergeCell ref="F15:G15"/>
    <mergeCell ref="H10:J10"/>
    <mergeCell ref="H11:J11"/>
    <mergeCell ref="H12:J12"/>
  </mergeCells>
  <printOptions horizontalCentered="1"/>
  <pageMargins left="0.6" right="0.6" top="1" bottom="1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M81"/>
  <sheetViews>
    <sheetView tabSelected="1" workbookViewId="0" topLeftCell="A49">
      <selection activeCell="D8" sqref="D8"/>
    </sheetView>
  </sheetViews>
  <sheetFormatPr defaultColWidth="9.140625" defaultRowHeight="12.75"/>
  <sheetData>
    <row r="1" spans="1:9" ht="12.75">
      <c r="A1" s="37" t="s">
        <v>32</v>
      </c>
      <c r="B1" s="38"/>
      <c r="C1" s="38"/>
      <c r="D1" s="38"/>
      <c r="E1" s="38"/>
      <c r="F1" s="38"/>
      <c r="G1" s="38"/>
      <c r="H1" s="38"/>
      <c r="I1" s="39"/>
    </row>
    <row r="2" spans="1:9" ht="12.75">
      <c r="A2" s="40" t="s">
        <v>0</v>
      </c>
      <c r="B2" s="41"/>
      <c r="C2" s="41"/>
      <c r="D2" s="41"/>
      <c r="E2" s="41"/>
      <c r="F2" s="41"/>
      <c r="G2" s="41"/>
      <c r="H2" s="41"/>
      <c r="I2" s="42"/>
    </row>
    <row r="3" spans="1:9" ht="12.75">
      <c r="A3" s="40" t="s">
        <v>1</v>
      </c>
      <c r="B3" s="41"/>
      <c r="C3" s="41"/>
      <c r="D3" s="41"/>
      <c r="E3" s="41"/>
      <c r="F3" s="41"/>
      <c r="G3" s="41"/>
      <c r="H3" s="41"/>
      <c r="I3" s="42"/>
    </row>
    <row r="4" spans="1:9" ht="12.75">
      <c r="A4" s="40" t="s">
        <v>2</v>
      </c>
      <c r="B4" s="41"/>
      <c r="C4" s="41"/>
      <c r="D4" s="41"/>
      <c r="E4" s="41"/>
      <c r="F4" s="41"/>
      <c r="G4" s="41"/>
      <c r="H4" s="41"/>
      <c r="I4" s="42"/>
    </row>
    <row r="5" spans="1:13" ht="12.75">
      <c r="A5" s="40"/>
      <c r="B5" s="41"/>
      <c r="C5" s="41"/>
      <c r="D5" s="41"/>
      <c r="E5" s="41"/>
      <c r="F5" s="41"/>
      <c r="G5" s="41"/>
      <c r="H5" s="41"/>
      <c r="I5" s="42"/>
      <c r="J5" s="3"/>
      <c r="K5" s="3"/>
      <c r="L5" s="3"/>
      <c r="M5" s="3"/>
    </row>
    <row r="6" spans="1:13" ht="12.75">
      <c r="A6" s="54" t="s">
        <v>15</v>
      </c>
      <c r="B6" s="55"/>
      <c r="C6" s="56"/>
      <c r="D6" s="1">
        <v>200</v>
      </c>
      <c r="E6" s="41"/>
      <c r="F6" s="54" t="s">
        <v>25</v>
      </c>
      <c r="G6" s="55"/>
      <c r="H6" s="56"/>
      <c r="I6" s="44">
        <f>((D6)-(D7+D8))/D6</f>
        <v>0.85</v>
      </c>
      <c r="J6" s="3"/>
      <c r="K6" s="52" t="s">
        <v>31</v>
      </c>
      <c r="L6" s="51"/>
      <c r="M6" s="51"/>
    </row>
    <row r="7" spans="1:13" ht="12.75">
      <c r="A7" s="57" t="s">
        <v>16</v>
      </c>
      <c r="B7" s="57"/>
      <c r="C7" s="58"/>
      <c r="D7" s="1">
        <v>15</v>
      </c>
      <c r="E7" s="41"/>
      <c r="F7" s="54" t="s">
        <v>26</v>
      </c>
      <c r="G7" s="55"/>
      <c r="H7" s="56"/>
      <c r="I7" s="44">
        <f>(D7+D8)/D6</f>
        <v>0.15</v>
      </c>
      <c r="J7" s="3"/>
      <c r="K7" s="53">
        <f>D6-(D7+D8)</f>
        <v>170</v>
      </c>
      <c r="L7" s="52" t="s">
        <v>27</v>
      </c>
      <c r="M7" s="51"/>
    </row>
    <row r="8" spans="1:13" ht="12.75">
      <c r="A8" s="59" t="s">
        <v>17</v>
      </c>
      <c r="B8" s="59"/>
      <c r="C8" s="60"/>
      <c r="D8" s="1">
        <v>15</v>
      </c>
      <c r="E8" s="41"/>
      <c r="F8" s="61"/>
      <c r="G8" s="41"/>
      <c r="H8" s="41"/>
      <c r="I8" s="39"/>
      <c r="J8" s="3"/>
      <c r="K8" s="53">
        <f>D7</f>
        <v>15</v>
      </c>
      <c r="L8" s="52" t="s">
        <v>28</v>
      </c>
      <c r="M8" s="51"/>
    </row>
    <row r="9" spans="1:13" ht="12.75">
      <c r="A9" s="59" t="s">
        <v>18</v>
      </c>
      <c r="B9" s="59"/>
      <c r="C9" s="60"/>
      <c r="D9" s="9">
        <v>30000</v>
      </c>
      <c r="E9" s="41"/>
      <c r="F9" s="43"/>
      <c r="G9" s="41"/>
      <c r="H9" s="41"/>
      <c r="I9" s="62"/>
      <c r="J9" s="12"/>
      <c r="K9" s="53">
        <f>D8</f>
        <v>15</v>
      </c>
      <c r="L9" s="52" t="s">
        <v>29</v>
      </c>
      <c r="M9" s="51"/>
    </row>
    <row r="10" spans="1:13" ht="12.75">
      <c r="A10" s="63" t="s">
        <v>19</v>
      </c>
      <c r="B10" s="59"/>
      <c r="C10" s="60"/>
      <c r="D10" s="10">
        <v>150</v>
      </c>
      <c r="E10" s="41"/>
      <c r="F10" s="43"/>
      <c r="G10" s="41"/>
      <c r="H10" s="41"/>
      <c r="I10" s="62"/>
      <c r="J10" s="12"/>
      <c r="K10" s="3"/>
      <c r="L10" s="3"/>
      <c r="M10" s="3"/>
    </row>
    <row r="11" spans="1:13" ht="12.75">
      <c r="A11" s="59" t="s">
        <v>22</v>
      </c>
      <c r="B11" s="59"/>
      <c r="C11" s="60"/>
      <c r="D11" s="1">
        <v>7</v>
      </c>
      <c r="E11" s="41"/>
      <c r="F11" s="64" t="s">
        <v>11</v>
      </c>
      <c r="G11" s="41"/>
      <c r="H11" s="41"/>
      <c r="I11" s="62"/>
      <c r="J11" s="12"/>
      <c r="K11" s="3"/>
      <c r="L11" s="3"/>
      <c r="M11" s="3"/>
    </row>
    <row r="12" spans="1:13" ht="12.75">
      <c r="A12" s="59" t="s">
        <v>20</v>
      </c>
      <c r="B12" s="59"/>
      <c r="C12" s="60"/>
      <c r="D12" s="1">
        <v>80</v>
      </c>
      <c r="E12" s="41"/>
      <c r="F12" s="65" t="s">
        <v>33</v>
      </c>
      <c r="G12" s="56"/>
      <c r="H12" s="66"/>
      <c r="I12" s="67">
        <f>D9*0.35</f>
        <v>10500</v>
      </c>
      <c r="J12" s="12"/>
      <c r="K12" s="3"/>
      <c r="L12" s="3"/>
      <c r="M12" s="3"/>
    </row>
    <row r="13" spans="1:10" ht="12.75">
      <c r="A13" s="63" t="s">
        <v>21</v>
      </c>
      <c r="B13" s="60"/>
      <c r="C13" s="60"/>
      <c r="D13" s="1">
        <v>80</v>
      </c>
      <c r="E13" s="41"/>
      <c r="F13" s="68" t="s">
        <v>12</v>
      </c>
      <c r="G13" s="58"/>
      <c r="H13" s="45"/>
      <c r="I13" s="69">
        <f>D10*D11*D12</f>
        <v>84000</v>
      </c>
      <c r="J13" s="2"/>
    </row>
    <row r="14" spans="1:10" ht="12.75">
      <c r="A14" s="59" t="s">
        <v>24</v>
      </c>
      <c r="B14" s="59"/>
      <c r="C14" s="60"/>
      <c r="D14" s="11">
        <v>0.5</v>
      </c>
      <c r="E14" s="41"/>
      <c r="F14" s="63" t="s">
        <v>13</v>
      </c>
      <c r="G14" s="60"/>
      <c r="H14" s="70"/>
      <c r="I14" s="69">
        <f>D10*D11*D13</f>
        <v>84000</v>
      </c>
      <c r="J14" s="2"/>
    </row>
    <row r="15" spans="1:10" ht="12.75">
      <c r="A15" s="59" t="s">
        <v>23</v>
      </c>
      <c r="B15" s="59"/>
      <c r="C15" s="60"/>
      <c r="D15" s="1">
        <v>160</v>
      </c>
      <c r="E15" s="41"/>
      <c r="F15" s="63" t="s">
        <v>14</v>
      </c>
      <c r="G15" s="59"/>
      <c r="H15" s="70"/>
      <c r="I15" s="69">
        <f>D10*D11*D14*D15</f>
        <v>84000</v>
      </c>
      <c r="J15" s="2"/>
    </row>
    <row r="16" spans="1:10" ht="12.75">
      <c r="A16" s="45"/>
      <c r="B16" s="46"/>
      <c r="C16" s="46"/>
      <c r="D16" s="48"/>
      <c r="E16" s="46"/>
      <c r="F16" s="46"/>
      <c r="G16" s="46"/>
      <c r="H16" s="46"/>
      <c r="I16" s="47"/>
      <c r="J16" s="2"/>
    </row>
    <row r="17" spans="1:10" ht="18">
      <c r="A17" s="49"/>
      <c r="B17" s="49"/>
      <c r="C17" s="49"/>
      <c r="D17" s="13"/>
      <c r="E17" s="72" t="str">
        <f>'General Information'!C9</f>
        <v>ABC Call Center</v>
      </c>
      <c r="F17" s="49"/>
      <c r="G17" s="49"/>
      <c r="H17" s="49"/>
      <c r="I17" s="49"/>
      <c r="J17" s="2"/>
    </row>
    <row r="18" spans="1:9" ht="12.7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2.75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2.75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12.75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12.75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12.75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12.75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2.75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2.75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2.7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2.75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2.75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2.75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2.75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2.75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12.75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12.75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12.75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12.75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2.75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2.75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2.75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12.75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2.75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12.75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2.75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2.75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2.75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2.75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2.75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2.75">
      <c r="A48" s="14" t="s">
        <v>3</v>
      </c>
      <c r="B48" s="14"/>
      <c r="C48" s="14"/>
      <c r="D48" s="14"/>
      <c r="E48" s="14"/>
      <c r="F48" s="14"/>
      <c r="G48" s="14"/>
      <c r="H48" s="14"/>
      <c r="I48" s="14"/>
    </row>
    <row r="49" spans="1:9" ht="12.75">
      <c r="A49" s="14" t="s">
        <v>4</v>
      </c>
      <c r="B49" s="14"/>
      <c r="C49" s="14"/>
      <c r="D49" s="14"/>
      <c r="E49" s="14"/>
      <c r="F49" s="14"/>
      <c r="G49" s="14"/>
      <c r="H49" s="14"/>
      <c r="I49" s="14"/>
    </row>
    <row r="50" spans="1:9" ht="12.75">
      <c r="A50" s="14" t="s">
        <v>5</v>
      </c>
      <c r="B50" s="14"/>
      <c r="C50" s="14"/>
      <c r="D50" s="14"/>
      <c r="E50" s="14"/>
      <c r="F50" s="14"/>
      <c r="G50" s="14"/>
      <c r="H50" s="14"/>
      <c r="I50" s="14"/>
    </row>
    <row r="51" spans="1:9" ht="12.7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2.75">
      <c r="A52" s="14" t="s">
        <v>6</v>
      </c>
      <c r="B52" s="14"/>
      <c r="C52" s="14"/>
      <c r="D52" s="14"/>
      <c r="E52" s="14"/>
      <c r="F52" s="14"/>
      <c r="G52" s="14"/>
      <c r="H52" s="14"/>
      <c r="I52" s="14"/>
    </row>
    <row r="53" spans="1:9" ht="12.75">
      <c r="A53" s="14" t="str">
        <f>CONCATENATE("of costs associated with replacing a single agent based on an annual salary of $",TEXT(D9,"#,###")," and lost")</f>
        <v>of costs associated with replacing a single agent based on an annual salary of $30,000 and lost</v>
      </c>
      <c r="B53" s="14"/>
      <c r="C53" s="14"/>
      <c r="D53" s="14"/>
      <c r="E53" s="14"/>
      <c r="F53" s="14"/>
      <c r="G53" s="14"/>
      <c r="H53" s="14"/>
      <c r="I53" s="14"/>
    </row>
    <row r="54" spans="1:9" ht="12.75">
      <c r="A54" s="14" t="str">
        <f>CONCATENATE("revenue based on $",D10," per call. It assumes the calls ordinarily taken by the agent will be lost for ")</f>
        <v>revenue based on $150 per call. It assumes the calls ordinarily taken by the agent will be lost for </v>
      </c>
      <c r="B54" s="14"/>
      <c r="C54" s="14"/>
      <c r="D54" s="14"/>
      <c r="E54" s="14"/>
      <c r="F54" s="14"/>
      <c r="G54" s="14"/>
      <c r="H54" s="14"/>
      <c r="I54" s="14"/>
    </row>
    <row r="55" spans="1:9" ht="12.75">
      <c r="A55" s="14" t="str">
        <f>CONCATENATE(D12," hours during recruiting and hiring, another ",D13," hours during training, and ",TEXT(D14,"##%")," efficiency during")</f>
        <v>80 hours during recruiting and hiring, another 80 hours during training, and 50% efficiency during</v>
      </c>
      <c r="B55" s="14"/>
      <c r="C55" s="14"/>
      <c r="D55" s="14"/>
      <c r="E55" s="14"/>
      <c r="F55" s="14"/>
      <c r="G55" s="14"/>
      <c r="H55" s="14"/>
      <c r="I55" s="14"/>
    </row>
    <row r="56" spans="1:9" ht="12.75">
      <c r="A56" s="14" t="str">
        <f>CONCATENATE("the first ",D15," hours the new agent is on the job.")</f>
        <v>the first 160 hours the new agent is on the job.</v>
      </c>
      <c r="B56" s="14"/>
      <c r="C56" s="14"/>
      <c r="D56" s="14"/>
      <c r="E56" s="14"/>
      <c r="F56" s="14"/>
      <c r="G56" s="14"/>
      <c r="H56" s="14"/>
      <c r="I56" s="14"/>
    </row>
    <row r="57" spans="2:9" ht="13.5" thickBot="1">
      <c r="B57" s="14"/>
      <c r="C57" s="14"/>
      <c r="D57" s="14"/>
      <c r="E57" s="14"/>
      <c r="F57" s="14"/>
      <c r="G57" s="14"/>
      <c r="H57" s="14"/>
      <c r="I57" s="14"/>
    </row>
    <row r="58" spans="2:9" ht="13.5" thickTop="1">
      <c r="B58" s="98" t="s">
        <v>33</v>
      </c>
      <c r="C58" s="17" t="s">
        <v>7</v>
      </c>
      <c r="D58" s="17"/>
      <c r="E58" s="17"/>
      <c r="F58" s="17"/>
      <c r="G58" s="18"/>
      <c r="H58" s="19">
        <f>D9*0.1</f>
        <v>3000</v>
      </c>
      <c r="I58" s="14"/>
    </row>
    <row r="59" spans="2:9" ht="12.75">
      <c r="B59" s="99"/>
      <c r="C59" s="16" t="s">
        <v>8</v>
      </c>
      <c r="D59" s="16"/>
      <c r="E59" s="16"/>
      <c r="F59" s="16"/>
      <c r="G59" s="16"/>
      <c r="H59" s="20">
        <f>D9*0.1</f>
        <v>3000</v>
      </c>
      <c r="I59" s="14"/>
    </row>
    <row r="60" spans="2:9" ht="12.75">
      <c r="B60" s="99"/>
      <c r="C60" s="16" t="s">
        <v>34</v>
      </c>
      <c r="D60" s="16"/>
      <c r="E60" s="16"/>
      <c r="F60" s="16"/>
      <c r="G60" s="16"/>
      <c r="H60" s="20">
        <f>D9*0.05</f>
        <v>1500</v>
      </c>
      <c r="I60" s="14"/>
    </row>
    <row r="61" spans="2:9" ht="12.75">
      <c r="B61" s="99"/>
      <c r="C61" s="16" t="s">
        <v>9</v>
      </c>
      <c r="D61" s="16"/>
      <c r="E61" s="16"/>
      <c r="F61" s="16"/>
      <c r="G61" s="16"/>
      <c r="H61" s="20">
        <f>D9*0.1</f>
        <v>3000</v>
      </c>
      <c r="I61" s="14"/>
    </row>
    <row r="62" spans="1:9" ht="13.5" thickBot="1">
      <c r="A62" s="14"/>
      <c r="B62" s="100" t="s">
        <v>10</v>
      </c>
      <c r="C62" s="101"/>
      <c r="D62" s="101"/>
      <c r="E62" s="101"/>
      <c r="F62" s="101"/>
      <c r="G62" s="102"/>
      <c r="H62" s="21">
        <f>I13+I14+I15</f>
        <v>252000</v>
      </c>
      <c r="I62" s="14"/>
    </row>
    <row r="63" spans="1:9" ht="13.5" thickTop="1">
      <c r="A63" s="15"/>
      <c r="B63" s="74"/>
      <c r="G63" s="7" t="s">
        <v>30</v>
      </c>
      <c r="H63" s="8">
        <f>SUM(H58:H62)</f>
        <v>262500</v>
      </c>
      <c r="I63" s="14"/>
    </row>
    <row r="64" spans="1:9" ht="12.75">
      <c r="A64" s="15"/>
      <c r="I64" s="14"/>
    </row>
    <row r="65" spans="1:9" ht="12.75">
      <c r="A65" s="15"/>
      <c r="B65" s="73"/>
      <c r="E65" s="71" t="str">
        <f>CONCATENATE("Prepared for ",'General Information'!$C$9)</f>
        <v>Prepared for ABC Call Center</v>
      </c>
      <c r="I65" s="14"/>
    </row>
    <row r="66" spans="2:9" ht="12.75">
      <c r="B66" s="73"/>
      <c r="E66" s="71" t="str">
        <f>CONCATENATE("by ",'General Information'!$H$9)</f>
        <v>by The Call Center School</v>
      </c>
      <c r="I66" s="14"/>
    </row>
    <row r="67" spans="1:9" ht="12.75">
      <c r="A67" s="5" t="s">
        <v>61</v>
      </c>
      <c r="I67" s="14"/>
    </row>
    <row r="68" spans="2:9" ht="12.75">
      <c r="B68" s="14"/>
      <c r="C68" s="14"/>
      <c r="D68" s="14"/>
      <c r="E68" s="14"/>
      <c r="F68" s="14"/>
      <c r="G68" s="14"/>
      <c r="H68" s="14"/>
      <c r="I68" s="14"/>
    </row>
    <row r="69" spans="1:9" ht="12.75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75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75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75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75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75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75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75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75">
      <c r="A77" s="6"/>
      <c r="B77" s="14"/>
      <c r="C77" s="14"/>
      <c r="D77" s="14"/>
      <c r="E77" s="14"/>
      <c r="F77" s="14"/>
      <c r="G77" s="14"/>
      <c r="H77" s="14"/>
      <c r="I77" s="14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</sheetData>
  <sheetProtection password="EAF4" sheet="1" objects="1" scenarios="1"/>
  <mergeCells count="2">
    <mergeCell ref="B58:B61"/>
    <mergeCell ref="B62:G62"/>
  </mergeCells>
  <printOptions horizontalCentered="1"/>
  <pageMargins left="0.75" right="0.75" top="1" bottom="0.65" header="0.5" footer="0.5"/>
  <pageSetup horizontalDpi="360" verticalDpi="36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Call Center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Turnover Spreadsheet</dc:title>
  <dc:subject/>
  <dc:creator>Pamela Cay Trickey</dc:creator>
  <cp:keywords/>
  <dc:description/>
  <cp:lastModifiedBy>Valued Gateway Client </cp:lastModifiedBy>
  <cp:lastPrinted>2001-05-08T13:52:46Z</cp:lastPrinted>
  <dcterms:created xsi:type="dcterms:W3CDTF">1998-09-01T19:20:57Z</dcterms:created>
  <dcterms:modified xsi:type="dcterms:W3CDTF">2001-05-08T16:59:58Z</dcterms:modified>
  <cp:category/>
  <cp:version/>
  <cp:contentType/>
  <cp:contentStatus/>
</cp:coreProperties>
</file>